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202300"/>
  <mc:AlternateContent xmlns:mc="http://schemas.openxmlformats.org/markup-compatibility/2006">
    <mc:Choice Requires="x15">
      <x15ac:absPath xmlns:x15ac="http://schemas.microsoft.com/office/spreadsheetml/2010/11/ac" url="C:\Users\ckoura\Desktop\Marchés Chimène\VIDEOPROJECTEURS et TNI\Renouvellement_2025\2 - DC\DC publié 12092025\"/>
    </mc:Choice>
  </mc:AlternateContent>
  <xr:revisionPtr revIDLastSave="0" documentId="13_ncr:1_{757B7425-6C9B-436F-B234-43D85A53B988}" xr6:coauthVersionLast="47" xr6:coauthVersionMax="47" xr10:uidLastSave="{00000000-0000-0000-0000-000000000000}"/>
  <bookViews>
    <workbookView xWindow="-110" yWindow="-110" windowWidth="19420" windowHeight="10300" xr2:uid="{91C091C3-256B-4000-A6C7-A80762A1EF83}"/>
  </bookViews>
  <sheets>
    <sheet name="BPU" sheetId="1" r:id="rId1"/>
    <sheet name="DQ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2" i="2" l="1"/>
  <c r="F61" i="2"/>
  <c r="E61" i="2"/>
  <c r="E62" i="2"/>
  <c r="E63" i="2"/>
  <c r="F63" i="2" s="1"/>
  <c r="F64" i="2" s="1"/>
  <c r="H60" i="1"/>
  <c r="H59" i="1"/>
  <c r="H58" i="1"/>
  <c r="G60" i="1"/>
  <c r="G59" i="1"/>
  <c r="G58" i="1"/>
  <c r="E64" i="2" l="1"/>
  <c r="G12" i="1"/>
  <c r="G50" i="1"/>
  <c r="H50" i="1" s="1"/>
  <c r="G51" i="1"/>
  <c r="H51" i="1" s="1"/>
  <c r="G52" i="1"/>
  <c r="H52" i="1" s="1"/>
  <c r="G49" i="1"/>
  <c r="H49" i="1" s="1"/>
  <c r="G45" i="1"/>
  <c r="H45" i="1" s="1"/>
  <c r="G38" i="1"/>
  <c r="H38" i="1" s="1"/>
  <c r="G39" i="1"/>
  <c r="H39" i="1" s="1"/>
  <c r="G40" i="1"/>
  <c r="H40" i="1" s="1"/>
  <c r="G41" i="1"/>
  <c r="H41" i="1" s="1"/>
  <c r="G42" i="1"/>
  <c r="H42" i="1" s="1"/>
  <c r="G43" i="1"/>
  <c r="H43" i="1" s="1"/>
  <c r="G44" i="1"/>
  <c r="H44" i="1" s="1"/>
  <c r="G37" i="1"/>
  <c r="H37" i="1" s="1"/>
  <c r="G33" i="1"/>
  <c r="H33" i="1" s="1"/>
  <c r="G26" i="1"/>
  <c r="H26" i="1" s="1"/>
  <c r="G27" i="1"/>
  <c r="H27" i="1" s="1"/>
  <c r="G28" i="1"/>
  <c r="H28" i="1" s="1"/>
  <c r="G29" i="1"/>
  <c r="H29" i="1" s="1"/>
  <c r="G30" i="1"/>
  <c r="H30" i="1" s="1"/>
  <c r="G31" i="1"/>
  <c r="H31" i="1" s="1"/>
  <c r="G32" i="1"/>
  <c r="H32" i="1" s="1"/>
  <c r="G13" i="1"/>
  <c r="H13" i="1" s="1"/>
  <c r="H12" i="1" l="1"/>
  <c r="E39" i="2"/>
  <c r="F39" i="2" s="1"/>
  <c r="E46" i="2"/>
  <c r="F46" i="2" s="1"/>
  <c r="E51" i="2"/>
  <c r="F51" i="2" s="1"/>
  <c r="E45" i="2"/>
  <c r="F45" i="2" s="1"/>
  <c r="E54" i="2"/>
  <c r="F54" i="2" s="1"/>
  <c r="E44" i="2"/>
  <c r="F44" i="2" s="1"/>
  <c r="E53" i="2"/>
  <c r="F53" i="2" s="1"/>
  <c r="E12" i="2"/>
  <c r="F12" i="2" s="1"/>
  <c r="E43" i="2"/>
  <c r="F43" i="2" s="1"/>
  <c r="E52" i="2"/>
  <c r="F52" i="2" s="1"/>
  <c r="E42" i="2"/>
  <c r="E38" i="2"/>
  <c r="F38" i="2" s="1"/>
  <c r="E41" i="2"/>
  <c r="F41" i="2" s="1"/>
  <c r="E40" i="2"/>
  <c r="F40" i="2" s="1"/>
  <c r="E11" i="2"/>
  <c r="E33" i="2"/>
  <c r="F33" i="2" s="1"/>
  <c r="E32" i="2"/>
  <c r="F32" i="2" s="1"/>
  <c r="E31" i="2"/>
  <c r="F31" i="2" s="1"/>
  <c r="E30" i="2"/>
  <c r="F30" i="2" s="1"/>
  <c r="E29" i="2"/>
  <c r="F29" i="2" s="1"/>
  <c r="E27" i="2"/>
  <c r="F27" i="2" s="1"/>
  <c r="E26" i="2"/>
  <c r="F26" i="2" s="1"/>
  <c r="E28" i="2"/>
  <c r="F28" i="2" s="1"/>
  <c r="E47" i="2" l="1"/>
  <c r="F42" i="2"/>
  <c r="F55" i="2"/>
  <c r="E55" i="2"/>
  <c r="F11" i="2"/>
  <c r="G25" i="1"/>
  <c r="G24" i="1"/>
  <c r="G23" i="1"/>
  <c r="E23" i="2" s="1"/>
  <c r="F23" i="2" s="1"/>
  <c r="G19" i="1"/>
  <c r="E18" i="2" s="1"/>
  <c r="F18" i="2" s="1"/>
  <c r="G18" i="1"/>
  <c r="E17" i="2" s="1"/>
  <c r="F17" i="2" s="1"/>
  <c r="G17" i="1"/>
  <c r="E16" i="2" s="1"/>
  <c r="F16" i="2" s="1"/>
  <c r="G16" i="1"/>
  <c r="E15" i="2" s="1"/>
  <c r="F15" i="2" s="1"/>
  <c r="G15" i="1"/>
  <c r="E14" i="2" s="1"/>
  <c r="F14" i="2" s="1"/>
  <c r="G14" i="1"/>
  <c r="E13" i="2" l="1"/>
  <c r="F13" i="2" s="1"/>
  <c r="F19" i="2" s="1"/>
  <c r="F47" i="2"/>
  <c r="E19" i="2"/>
  <c r="H18" i="1"/>
  <c r="H23" i="1"/>
  <c r="H25" i="1"/>
  <c r="E25" i="2"/>
  <c r="F25" i="2" s="1"/>
  <c r="H17" i="1"/>
  <c r="H19" i="1"/>
  <c r="H24" i="1"/>
  <c r="E24" i="2"/>
  <c r="H14" i="1"/>
  <c r="H15" i="1"/>
  <c r="H16" i="1"/>
  <c r="E34" i="2" l="1"/>
  <c r="E68" i="2" s="1"/>
  <c r="F24" i="2"/>
  <c r="F34" i="2" l="1"/>
  <c r="F68" i="2" s="1"/>
</calcChain>
</file>

<file path=xl/sharedStrings.xml><?xml version="1.0" encoding="utf-8"?>
<sst xmlns="http://schemas.openxmlformats.org/spreadsheetml/2006/main" count="225" uniqueCount="77">
  <si>
    <t>N° CCP</t>
  </si>
  <si>
    <t>Modèle proposé par le candidat</t>
  </si>
  <si>
    <t>Désignation</t>
  </si>
  <si>
    <t xml:space="preserve">
Le présent document doit impérativement être utilisé pour présenter l’offre et ne doit pas être modifié.
En cas d’ajout, dans ce document, d’articles supplémentaires, ces derniers ne seront pas pris en compte ni évalués.
</t>
  </si>
  <si>
    <t>Taux de TVA applicable à préciser :</t>
  </si>
  <si>
    <t>Estimation des quantités sur 1 an</t>
  </si>
  <si>
    <t>Total HT prix remisé sur 1 an</t>
  </si>
  <si>
    <t>Total TTC prix remisé sur 1 an</t>
  </si>
  <si>
    <t>Prix unitaire remisé (en euros HT)</t>
  </si>
  <si>
    <t>Prix unitaire public (en euros HT)</t>
  </si>
  <si>
    <t>Prix  unitaire remisé  (en euros TTC)</t>
  </si>
  <si>
    <t>Taux de remise</t>
  </si>
  <si>
    <t xml:space="preserve">Pack supports et fixations amphithéâtres </t>
  </si>
  <si>
    <t xml:space="preserve">Ensemble chargeur 
</t>
  </si>
  <si>
    <t xml:space="preserve">Adaptateur de charge pour émetteurs </t>
  </si>
  <si>
    <t xml:space="preserve">Émetteur permettant l’émission des signaux HDMI, de contrôle, et audio analogique </t>
  </si>
  <si>
    <t xml:space="preserve">Récepteur permettant la réception des signaux HDMI, de contrôle, et audio analogique </t>
  </si>
  <si>
    <t xml:space="preserve">Processeur audio de visioconférence </t>
  </si>
  <si>
    <t xml:space="preserve">Caméra robotisée avec cadrage automatique et analyse par IA </t>
  </si>
  <si>
    <t xml:space="preserve">Support mural pour les séries PTC/PTZ </t>
  </si>
  <si>
    <t>Commutateur de source USB avec plusieurs sorties USB PC en USB A, plusieurs entrées de vices en USB, compatible USB 2.0 et 3.0 et contrôlables en RS</t>
  </si>
  <si>
    <t xml:space="preserve">Systèmes de conférence sans fil </t>
  </si>
  <si>
    <t>Hub 4 Ports USB 3.0 Ultra Fin - Hub USB 3.0 pour transfert de données</t>
  </si>
  <si>
    <t xml:space="preserve">Adaptateur monobloc USB3 Type A mâle vers USB C femelle </t>
  </si>
  <si>
    <t xml:space="preserve">Cordon USB-C mâle vers USB3.0 type B - 1m </t>
  </si>
  <si>
    <t>Point d'accès sans fil WAP</t>
  </si>
  <si>
    <t xml:space="preserve">Adaptateur PoE+ pour point d’accès </t>
  </si>
  <si>
    <t xml:space="preserve">Injecteur PoE pour alimenter le point d'accès WAP </t>
  </si>
  <si>
    <t>Micro col de cygne</t>
  </si>
  <si>
    <t xml:space="preserve">Station de charge pour batteries </t>
  </si>
  <si>
    <t>Batterie rechargeable pour système de conférence sans fil permettant de Fournir une puissance supplémentaire pour prolonger la durée de fonctionnement de plusieurs heures supplémentaires</t>
  </si>
  <si>
    <t xml:space="preserve">Dongle de partage sans fil </t>
  </si>
  <si>
    <t>Pack câblage et accessoires pour raccordement des équipements comprenant des goulottes, visseries, quincaillerie, etc</t>
  </si>
  <si>
    <t>Ecran de projection à moteur destiné à une installation en salle audiovisuelle ou de conférence : surface de projection blanc mat avec une dimension approximative de 219 cm de hauteur et 350 cm de largeur</t>
  </si>
  <si>
    <t xml:space="preserve">Vidéoprojecteur à technologie laser LCD ou équivalent </t>
  </si>
  <si>
    <t>Objectif de projection standard interchangeable</t>
  </si>
  <si>
    <t>10.2.1</t>
  </si>
  <si>
    <t>10.2.2</t>
  </si>
  <si>
    <t>10.2.3</t>
  </si>
  <si>
    <t>10.2.4</t>
  </si>
  <si>
    <t>10.2.8</t>
  </si>
  <si>
    <t>10.2.9</t>
  </si>
  <si>
    <t xml:space="preserve">Kit de mise en rack pour interfaces audio réseau </t>
  </si>
  <si>
    <t>C. Système de conférenciers sans fil</t>
  </si>
  <si>
    <t xml:space="preserve">Poste de conférence sans fil tactile comprenant bouton multifonctionnel pour délégué, président et double usage, connecteur de microphone USB-C Push &amp; Lock, haut-parleur, double compartiment à piles remplaçable ; à chaud, port USB-C à l'arrière de l'appareil, référence tactile, revêtement anti-empreintes digitales, 2 x connecteur casque </t>
  </si>
  <si>
    <t xml:space="preserve">Chariot de recharge rackable avec station de charge pour batteries et des emplacements de batteries </t>
  </si>
  <si>
    <t>D. Equipement écran sur support mobile</t>
  </si>
  <si>
    <t xml:space="preserve">Support TV pour barre de visioconférence </t>
  </si>
  <si>
    <t xml:space="preserve"> Caméra de visioconférence pour une salle de réunion, haut-parleur 8W</t>
  </si>
  <si>
    <t>Précisions complémentaires</t>
  </si>
  <si>
    <t>12.1</t>
  </si>
  <si>
    <t>I. FOURNITURES</t>
  </si>
  <si>
    <t>II. PRESTATIONS ASSOCIEES</t>
  </si>
  <si>
    <t>Total</t>
  </si>
  <si>
    <t>TOTAL FOURNITURES + PRESTATIONS</t>
  </si>
  <si>
    <t>HT ANNUEL</t>
  </si>
  <si>
    <t>TTC ANNUEL</t>
  </si>
  <si>
    <t>Prix remisé
annuel (en euros TTC)</t>
  </si>
  <si>
    <t>Prix annuel (en euros HT)</t>
  </si>
  <si>
    <t>Prix remisé annuel (en euros HT)</t>
  </si>
  <si>
    <t xml:space="preserve">
Le présent document doit impérativement être utilisé pour présenter l’offre et ne doit pas être modifié.
En cas d’ajout, dans ce document, d’articles supplémentaires, ces derniers ne seront pas pris en compte ni évalués.
Il  est fourni à titre indicatif et n’a aucune valeur contractuelle.
</t>
  </si>
  <si>
    <t>A. Diffusion vidéo</t>
  </si>
  <si>
    <t>B. Captation et traitement vidéo</t>
  </si>
  <si>
    <t>Ensemble de recharge pour microphones numériques sans fil comprenant un chargeur, des batteries rechargeables, une alimentation</t>
  </si>
  <si>
    <t>Ensemble Micro sans fil comprenant un émetteur main avec bouton de mute, une tête micro (cardio, dynamique), un récepteur rackable mono canal, un kit de rackable, une pince micro, 
un bloc avec adapteurs pays, un kit de rackable et jeu de piles, une gamme de fréquences</t>
  </si>
  <si>
    <t xml:space="preserve">Émetteur permettant l’émission des signaux HDMI, de contrôle et audio analogique </t>
  </si>
  <si>
    <t>Maintenance et assistance sur site hors période de garantie</t>
  </si>
  <si>
    <t>Estimation des quantités sur
1 an</t>
  </si>
  <si>
    <t>Maintenance curative pour vidéoprojecteurs à technologie laser LCD ou équivalent  incluant :
- déplacements sur site, dépose puis envoi en station technique, installation d'un matériel de prêt durant l'immobilisation, restitution et paramétrages du vidéoprojecteur.                                                                                      - assistance téléphonique des utilisateurs du lundi au vendredi 8h de 17 h</t>
  </si>
  <si>
    <t>Maintenance curative pour écran de projection à moteur incluant : 
- déplacements sur site, dépose puis envoi en station technique, installation d'un matériel de prêt durant l'immobilisation, restitution et paramétrages du vidéoprojecteur.                                                                                      - assistance téléphonique des utilisateurs - lundi-vendredi 8h - 17 h</t>
  </si>
  <si>
    <t xml:space="preserve">Ensemble chargeur </t>
  </si>
  <si>
    <t>Ensemble Micro sans fil comprenant un émetteur main avec bouton de mute, une tête micro (cardio, dynamique), un récepteur rackable mono canal, un kit de rackable, une pince micro, un bloc avec adapteurs pays, un kit de rackable et jeu de piles, une gamme de fréquences</t>
  </si>
  <si>
    <t>Chariot pour transport de postes de conférence sans fil. Dimensions 1400 x 600mm. Emplacement prévu pour au moins 2 postes</t>
  </si>
  <si>
    <t>D. Equipements écran sur support mobile</t>
  </si>
  <si>
    <r>
      <t xml:space="preserve">
</t>
    </r>
    <r>
      <rPr>
        <sz val="11"/>
        <color theme="0"/>
        <rFont val="Marianne"/>
        <family val="3"/>
      </rPr>
      <t>Marché
FOURNITRURE DE VIDEOPROJECTEURS, DE DISPOSITIFS INTERACTIFS MOBILES, DE CONNECTIQUES, D’ACCESSOIRES ET DE PRESTATION ASSOCIEES
Lot 2 - Matériels de matériels audiovisuels et prestations associées pour l’équipement d’une salle de réunion de l’académie de Versailles
Région académique d'Ile-de-France
ANALYSE FINANCIERE - Prix à remplir obligatoirement en euros (€)</t>
    </r>
    <r>
      <rPr>
        <sz val="11"/>
        <color rgb="FFFFFFFF"/>
        <rFont val="Marianne"/>
        <family val="3"/>
      </rPr>
      <t xml:space="preserve">
</t>
    </r>
  </si>
  <si>
    <r>
      <t xml:space="preserve">
Marché</t>
    </r>
    <r>
      <rPr>
        <sz val="11"/>
        <color theme="0"/>
        <rFont val="Marianne"/>
        <family val="3"/>
      </rPr>
      <t xml:space="preserve">
FOURNITRURE DE VIDEOPROJECTEURS, DE DISPOSITIFS INTERACTIFS MOBILES, DE CONNECTIQUES, D’ACCESSOIRES ET DE PRESTATION ASSOCIEES 
Lot 2 - Matériels de matériels audiovisuels et prestations associées pour l’équipement d’une salle de réunion de l’académie de Versailles
Région académique d'Ile-de-France
BORDEREAU DES PRIX - Prix à remplir obligatoirement en euros (€)</t>
    </r>
    <r>
      <rPr>
        <sz val="11"/>
        <color rgb="FFFFFFFF"/>
        <rFont val="Marianne"/>
        <family val="3"/>
      </rPr>
      <t xml:space="preserve">
</t>
    </r>
  </si>
  <si>
    <t>Maintenance  curative pour les autres accessoires : 
- déplacements sur site, dépose puis envoi en station technique, installation d'un matériel de prêt durant l'immobilisation, restitution et paramétrages du vidéoprojecteur.                                                                                      - assistance téléphonique des utilisateurs du lundi au vendredi 8h de 17 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</si>
</sst>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theme="1"/>
      <name val="Aptos Narrow"/>
      <family val="2"/>
      <scheme val="minor"/>
    </font>
    <font>
      <sz val="11"/>
      <color rgb="FFFFFFFF"/>
      <name val="Marianne"/>
      <family val="3"/>
    </font>
    <font>
      <sz val="11"/>
      <color theme="0"/>
      <name val="Marianne"/>
      <family val="3"/>
    </font>
    <font>
      <i/>
      <sz val="9"/>
      <color theme="1"/>
      <name val="Marianne"/>
      <family val="3"/>
    </font>
    <font>
      <sz val="9"/>
      <color theme="1"/>
      <name val="Marianne"/>
      <family val="3"/>
    </font>
    <font>
      <sz val="8"/>
      <color theme="1"/>
      <name val="Marianne"/>
      <family val="3"/>
    </font>
    <font>
      <sz val="8"/>
      <name val="Aptos Narrow"/>
      <family val="2"/>
      <scheme val="minor"/>
    </font>
    <font>
      <sz val="11"/>
      <color theme="1"/>
      <name val="Aptos Narrow"/>
      <family val="2"/>
      <scheme val="minor"/>
    </font>
    <font>
      <b/>
      <sz val="11"/>
      <color theme="1"/>
      <name val="Marianne"/>
      <family val="3"/>
    </font>
    <font>
      <sz val="9"/>
      <color rgb="FF000000"/>
      <name val="Marianne"/>
      <family val="3"/>
    </font>
    <font>
      <b/>
      <sz val="10"/>
      <color theme="1"/>
      <name val="Arial"/>
      <family val="2"/>
      <charset val="1"/>
    </font>
    <font>
      <sz val="9"/>
      <color theme="1"/>
      <name val="Aptos Narrow"/>
      <family val="2"/>
      <scheme val="minor"/>
    </font>
    <font>
      <b/>
      <sz val="9"/>
      <color theme="1"/>
      <name val="Marianne"/>
      <family val="3"/>
    </font>
    <font>
      <b/>
      <sz val="9"/>
      <name val="Marianne"/>
      <family val="3"/>
    </font>
    <font>
      <u/>
      <sz val="9"/>
      <color theme="1"/>
      <name val="Marianne"/>
      <family val="3"/>
    </font>
  </fonts>
  <fills count="9">
    <fill>
      <patternFill patternType="none"/>
    </fill>
    <fill>
      <patternFill patternType="gray125"/>
    </fill>
    <fill>
      <patternFill patternType="solid">
        <fgColor theme="0" tint="-0.14999847407452621"/>
        <bgColor indexed="64"/>
      </patternFill>
    </fill>
    <fill>
      <patternFill patternType="solid">
        <fgColor theme="3" tint="0.499984740745262"/>
        <bgColor indexed="64"/>
      </patternFill>
    </fill>
    <fill>
      <patternFill patternType="solid">
        <fgColor theme="0"/>
        <bgColor indexed="64"/>
      </patternFill>
    </fill>
    <fill>
      <patternFill patternType="solid">
        <fgColor rgb="FFAACBEC"/>
        <bgColor indexed="64"/>
      </patternFill>
    </fill>
    <fill>
      <patternFill patternType="solid">
        <fgColor theme="0" tint="-0.14999847407452621"/>
        <bgColor rgb="FFE0E0E0"/>
      </patternFill>
    </fill>
    <fill>
      <patternFill patternType="solid">
        <fgColor theme="0"/>
        <bgColor rgb="FFF0F0F0"/>
      </patternFill>
    </fill>
    <fill>
      <patternFill patternType="solid">
        <fgColor rgb="FF619FDD"/>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s>
  <cellStyleXfs count="2">
    <xf numFmtId="0" fontId="0" fillId="0" borderId="0"/>
    <xf numFmtId="9" fontId="7" fillId="0" borderId="0" applyFont="0" applyFill="0" applyBorder="0" applyAlignment="0" applyProtection="0"/>
  </cellStyleXfs>
  <cellXfs count="68">
    <xf numFmtId="0" fontId="0" fillId="0" borderId="0" xfId="0"/>
    <xf numFmtId="0" fontId="0" fillId="0" borderId="0" xfId="0" applyBorder="1"/>
    <xf numFmtId="0" fontId="0" fillId="0" borderId="0" xfId="0" applyAlignment="1"/>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1" fillId="3" borderId="0" xfId="0" applyFont="1" applyFill="1" applyBorder="1" applyAlignment="1">
      <alignment vertical="center"/>
    </xf>
    <xf numFmtId="0" fontId="1" fillId="4" borderId="0" xfId="0" applyFont="1" applyFill="1" applyBorder="1" applyAlignment="1">
      <alignment vertical="center"/>
    </xf>
    <xf numFmtId="0" fontId="0" fillId="0" borderId="1" xfId="0" applyBorder="1" applyAlignment="1">
      <alignment horizontal="center" vertical="center"/>
    </xf>
    <xf numFmtId="0" fontId="5" fillId="0" borderId="7" xfId="0" applyFont="1" applyFill="1" applyBorder="1" applyAlignment="1">
      <alignment horizontal="left" vertical="center" wrapText="1"/>
    </xf>
    <xf numFmtId="0" fontId="0" fillId="0" borderId="1" xfId="0" applyBorder="1"/>
    <xf numFmtId="0" fontId="4" fillId="0" borderId="1" xfId="0" applyFont="1" applyBorder="1"/>
    <xf numFmtId="0" fontId="5" fillId="0" borderId="1" xfId="0" applyFont="1" applyBorder="1" applyAlignment="1">
      <alignment horizontal="left" vertical="top" wrapText="1"/>
    </xf>
    <xf numFmtId="0" fontId="5" fillId="0" borderId="0" xfId="0" applyFont="1" applyBorder="1" applyAlignment="1">
      <alignment horizontal="center" vertical="center"/>
    </xf>
    <xf numFmtId="0" fontId="5" fillId="0" borderId="0" xfId="0" applyFont="1" applyBorder="1" applyAlignment="1">
      <alignment horizontal="left" vertical="center" wrapText="1"/>
    </xf>
    <xf numFmtId="0" fontId="5" fillId="0" borderId="0" xfId="0" applyFont="1" applyBorder="1"/>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0" fontId="4" fillId="0" borderId="7" xfId="0" applyFont="1" applyFill="1" applyBorder="1" applyAlignment="1">
      <alignment horizontal="left" vertical="center" wrapText="1"/>
    </xf>
    <xf numFmtId="0" fontId="4" fillId="0" borderId="1" xfId="0" applyFont="1" applyBorder="1" applyAlignment="1">
      <alignment vertical="center" wrapText="1"/>
    </xf>
    <xf numFmtId="0" fontId="11" fillId="0" borderId="1" xfId="0" applyFont="1" applyBorder="1"/>
    <xf numFmtId="0" fontId="13" fillId="6" borderId="1" xfId="0" applyFont="1" applyFill="1" applyBorder="1" applyAlignment="1">
      <alignment horizontal="center" vertical="center" wrapText="1"/>
    </xf>
    <xf numFmtId="4" fontId="12" fillId="6" borderId="1" xfId="0" applyNumberFormat="1" applyFont="1" applyFill="1" applyBorder="1" applyAlignment="1">
      <alignment horizontal="center" vertical="center" wrapText="1"/>
    </xf>
    <xf numFmtId="0" fontId="9" fillId="0" borderId="1" xfId="0" applyFont="1" applyBorder="1" applyAlignment="1">
      <alignment vertical="center" wrapText="1"/>
    </xf>
    <xf numFmtId="164" fontId="9" fillId="0" borderId="1" xfId="0" applyNumberFormat="1" applyFont="1" applyBorder="1" applyAlignment="1">
      <alignment vertical="center"/>
    </xf>
    <xf numFmtId="0" fontId="9" fillId="7" borderId="1" xfId="0" applyFont="1" applyFill="1" applyBorder="1" applyAlignment="1">
      <alignment vertical="top" wrapText="1"/>
    </xf>
    <xf numFmtId="0" fontId="12" fillId="2" borderId="1" xfId="0" applyFont="1" applyFill="1" applyBorder="1" applyAlignment="1">
      <alignment horizontal="center" vertical="center"/>
    </xf>
    <xf numFmtId="0" fontId="12" fillId="2" borderId="1" xfId="0" applyFont="1" applyFill="1" applyBorder="1" applyAlignment="1">
      <alignment horizontal="center" vertical="center" wrapText="1"/>
    </xf>
    <xf numFmtId="164" fontId="9" fillId="0" borderId="1" xfId="1" applyNumberFormat="1" applyFont="1" applyBorder="1" applyAlignment="1" applyProtection="1">
      <alignment horizontal="center" vertical="center"/>
    </xf>
    <xf numFmtId="164" fontId="9" fillId="0" borderId="1" xfId="0" applyNumberFormat="1" applyFont="1" applyBorder="1" applyAlignment="1">
      <alignment horizontal="center" vertical="center"/>
    </xf>
    <xf numFmtId="164" fontId="4" fillId="0" borderId="1" xfId="0" applyNumberFormat="1" applyFont="1" applyBorder="1" applyAlignment="1">
      <alignment horizontal="center" vertical="center"/>
    </xf>
    <xf numFmtId="0" fontId="4" fillId="0" borderId="0" xfId="0" applyFont="1" applyAlignment="1">
      <alignment horizontal="center" vertical="center"/>
    </xf>
    <xf numFmtId="0" fontId="14" fillId="0" borderId="1" xfId="0" applyFont="1" applyBorder="1"/>
    <xf numFmtId="164" fontId="0" fillId="0" borderId="1" xfId="0" applyNumberFormat="1" applyBorder="1" applyAlignment="1">
      <alignment horizontal="center" vertical="center"/>
    </xf>
    <xf numFmtId="0" fontId="4" fillId="0" borderId="0" xfId="0" applyFont="1" applyBorder="1" applyAlignment="1">
      <alignment horizontal="center" vertical="center"/>
    </xf>
    <xf numFmtId="0" fontId="4" fillId="0" borderId="1" xfId="0" applyFont="1" applyFill="1" applyBorder="1" applyAlignment="1">
      <alignment horizontal="left" vertical="center" wrapText="1"/>
    </xf>
    <xf numFmtId="0" fontId="13" fillId="6" borderId="2" xfId="0" applyFont="1" applyFill="1" applyBorder="1" applyAlignment="1">
      <alignment horizontal="center" vertical="center" wrapText="1"/>
    </xf>
    <xf numFmtId="0" fontId="0" fillId="2" borderId="1" xfId="0" applyFill="1" applyBorder="1" applyAlignment="1">
      <alignment horizontal="center" vertical="center" wrapText="1"/>
    </xf>
    <xf numFmtId="0" fontId="13" fillId="6" borderId="4" xfId="0" applyFont="1" applyFill="1" applyBorder="1" applyAlignment="1">
      <alignment horizontal="center" vertical="center" wrapText="1"/>
    </xf>
    <xf numFmtId="0" fontId="9" fillId="0" borderId="2" xfId="0" applyFont="1" applyBorder="1" applyAlignment="1">
      <alignment vertical="center" wrapText="1"/>
    </xf>
    <xf numFmtId="164" fontId="9" fillId="0" borderId="4" xfId="1" applyNumberFormat="1" applyFont="1" applyBorder="1" applyAlignment="1" applyProtection="1">
      <alignment horizontal="center" vertical="center"/>
    </xf>
    <xf numFmtId="0" fontId="10" fillId="0" borderId="0" xfId="0" applyFont="1" applyAlignment="1">
      <alignment vertical="center"/>
    </xf>
    <xf numFmtId="164" fontId="0" fillId="0" borderId="0" xfId="0" applyNumberFormat="1"/>
    <xf numFmtId="10" fontId="4" fillId="0" borderId="1" xfId="0" applyNumberFormat="1" applyFont="1" applyBorder="1" applyAlignment="1">
      <alignment horizontal="center" vertical="center"/>
    </xf>
    <xf numFmtId="0" fontId="4" fillId="0" borderId="8" xfId="0" applyFont="1" applyBorder="1" applyAlignment="1">
      <alignment horizontal="left" vertical="center" wrapText="1"/>
    </xf>
    <xf numFmtId="0" fontId="8" fillId="5" borderId="1" xfId="0" applyFont="1" applyFill="1" applyBorder="1" applyAlignment="1">
      <alignment horizontal="left" vertical="center"/>
    </xf>
    <xf numFmtId="0" fontId="1" fillId="5" borderId="1" xfId="0" applyFont="1" applyFill="1" applyBorder="1" applyAlignment="1">
      <alignment horizontal="left" vertical="center"/>
    </xf>
    <xf numFmtId="0" fontId="2" fillId="8" borderId="1" xfId="0" applyFont="1" applyFill="1" applyBorder="1" applyAlignment="1">
      <alignment horizontal="center" vertical="center"/>
    </xf>
    <xf numFmtId="0" fontId="0" fillId="8" borderId="1" xfId="0" applyFill="1" applyBorder="1" applyAlignment="1">
      <alignment horizontal="center" vertical="center"/>
    </xf>
    <xf numFmtId="0" fontId="1" fillId="3" borderId="0" xfId="0" applyFont="1" applyFill="1" applyBorder="1" applyAlignment="1">
      <alignment horizontal="right" vertical="center"/>
    </xf>
    <xf numFmtId="0" fontId="3" fillId="0" borderId="6" xfId="0" applyFont="1" applyBorder="1" applyAlignment="1">
      <alignment horizontal="left" vertical="center" wrapText="1"/>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0" fillId="0" borderId="5" xfId="0" applyBorder="1" applyAlignment="1">
      <alignment horizontal="center"/>
    </xf>
    <xf numFmtId="0" fontId="1" fillId="8" borderId="2" xfId="0" applyFont="1" applyFill="1" applyBorder="1" applyAlignment="1">
      <alignment horizontal="center" vertical="center"/>
    </xf>
    <xf numFmtId="0" fontId="1" fillId="8" borderId="3" xfId="0" applyFont="1" applyFill="1" applyBorder="1" applyAlignment="1">
      <alignment horizontal="center" vertical="center"/>
    </xf>
    <xf numFmtId="0" fontId="2" fillId="8" borderId="2" xfId="0" applyFont="1" applyFill="1" applyBorder="1" applyAlignment="1">
      <alignment horizontal="center" vertical="center"/>
    </xf>
    <xf numFmtId="0" fontId="2" fillId="8" borderId="3" xfId="0" applyFont="1" applyFill="1" applyBorder="1" applyAlignment="1">
      <alignment horizontal="center" vertical="center"/>
    </xf>
    <xf numFmtId="0" fontId="2" fillId="8" borderId="4" xfId="0" applyFont="1" applyFill="1" applyBorder="1" applyAlignment="1">
      <alignment horizontal="center" vertical="center"/>
    </xf>
    <xf numFmtId="0" fontId="0" fillId="0" borderId="1" xfId="0" applyBorder="1" applyAlignment="1">
      <alignment horizontal="center" vertical="center"/>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8" fillId="5" borderId="2" xfId="0" applyFont="1" applyFill="1" applyBorder="1" applyAlignment="1">
      <alignment horizontal="left" vertical="center"/>
    </xf>
    <xf numFmtId="0" fontId="1" fillId="5" borderId="3" xfId="0" applyFont="1" applyFill="1" applyBorder="1" applyAlignment="1">
      <alignment horizontal="left" vertical="center"/>
    </xf>
  </cellXfs>
  <cellStyles count="2">
    <cellStyle name="Normal" xfId="0" builtinId="0"/>
    <cellStyle name="Pourcentage" xfId="1" builtinId="5"/>
  </cellStyles>
  <dxfs count="0"/>
  <tableStyles count="0" defaultTableStyle="TableStyleMedium2" defaultPivotStyle="PivotStyleLight16"/>
  <colors>
    <mruColors>
      <color rgb="FFAACBEC"/>
      <color rgb="FF91BCE7"/>
      <color rgb="FF619FDD"/>
      <color rgb="FFA0A1B2"/>
      <color rgb="FF00A9DE"/>
      <color rgb="FF00B2EA"/>
      <color rgb="FF01C3FF"/>
      <color rgb="FF19C8FF"/>
      <color rgb="FF008FBC"/>
      <color rgb="FF69A9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2CE7B-F008-4CF3-A8B5-0BD1DBA0E345}">
  <dimension ref="A1:H60"/>
  <sheetViews>
    <sheetView tabSelected="1" zoomScaleNormal="100" workbookViewId="0">
      <selection activeCell="D60" sqref="D60"/>
    </sheetView>
  </sheetViews>
  <sheetFormatPr baseColWidth="10" defaultRowHeight="14.5" x14ac:dyDescent="0.35"/>
  <cols>
    <col min="2" max="2" width="8.6328125" customWidth="1"/>
    <col min="3" max="3" width="50.54296875" customWidth="1"/>
    <col min="4" max="5" width="30.6328125" customWidth="1"/>
    <col min="6" max="6" width="16.7265625" customWidth="1"/>
    <col min="7" max="7" width="16.54296875" customWidth="1"/>
    <col min="8" max="8" width="16.6328125" customWidth="1"/>
  </cols>
  <sheetData>
    <row r="1" spans="1:8" x14ac:dyDescent="0.35">
      <c r="A1" s="2"/>
    </row>
    <row r="2" spans="1:8" ht="130" customHeight="1" x14ac:dyDescent="0.35">
      <c r="A2" s="2"/>
      <c r="B2" s="55" t="s">
        <v>75</v>
      </c>
      <c r="C2" s="56"/>
      <c r="D2" s="56"/>
      <c r="E2" s="56"/>
      <c r="F2" s="56"/>
      <c r="G2" s="56"/>
      <c r="H2" s="56"/>
    </row>
    <row r="3" spans="1:8" ht="60" customHeight="1" x14ac:dyDescent="0.35">
      <c r="A3" s="2"/>
      <c r="B3" s="54" t="s">
        <v>3</v>
      </c>
      <c r="C3" s="54"/>
      <c r="D3" s="54"/>
      <c r="E3" s="54"/>
      <c r="F3" s="54"/>
      <c r="G3" s="54"/>
      <c r="H3" s="54"/>
    </row>
    <row r="4" spans="1:8" ht="25" customHeight="1" x14ac:dyDescent="0.35">
      <c r="A4" s="2"/>
      <c r="B4" s="53" t="s">
        <v>4</v>
      </c>
      <c r="C4" s="53"/>
      <c r="D4" s="53"/>
      <c r="E4" s="53"/>
      <c r="F4" s="53"/>
      <c r="G4" s="8"/>
      <c r="H4" s="8"/>
    </row>
    <row r="5" spans="1:8" ht="25" customHeight="1" x14ac:dyDescent="0.35">
      <c r="A5" s="2"/>
      <c r="B5" s="53"/>
      <c r="C5" s="53"/>
      <c r="D5" s="53"/>
      <c r="E5" s="53"/>
      <c r="F5" s="53"/>
      <c r="G5" s="9"/>
      <c r="H5" s="8"/>
    </row>
    <row r="6" spans="1:8" ht="25" customHeight="1" x14ac:dyDescent="0.35">
      <c r="A6" s="2"/>
      <c r="B6" s="53"/>
      <c r="C6" s="53"/>
      <c r="D6" s="53"/>
      <c r="E6" s="53"/>
      <c r="F6" s="53"/>
      <c r="G6" s="8"/>
      <c r="H6" s="8"/>
    </row>
    <row r="7" spans="1:8" x14ac:dyDescent="0.35">
      <c r="A7" s="2"/>
      <c r="B7" s="57"/>
      <c r="C7" s="57"/>
      <c r="D7" s="57"/>
      <c r="E7" s="57"/>
      <c r="F7" s="57"/>
      <c r="G7" s="57"/>
      <c r="H7" s="57"/>
    </row>
    <row r="8" spans="1:8" ht="25.5" customHeight="1" x14ac:dyDescent="0.35">
      <c r="A8" s="2"/>
      <c r="B8" s="58" t="s">
        <v>51</v>
      </c>
      <c r="C8" s="59"/>
      <c r="D8" s="59"/>
      <c r="E8" s="59"/>
      <c r="F8" s="59"/>
      <c r="G8" s="59"/>
      <c r="H8" s="59"/>
    </row>
    <row r="9" spans="1:8" ht="17.5" x14ac:dyDescent="0.35">
      <c r="A9" s="2"/>
      <c r="B9" s="18"/>
      <c r="C9" s="19"/>
      <c r="D9" s="19"/>
      <c r="E9" s="19"/>
      <c r="F9" s="19"/>
      <c r="G9" s="19"/>
      <c r="H9" s="19"/>
    </row>
    <row r="10" spans="1:8" ht="26" customHeight="1" x14ac:dyDescent="0.35">
      <c r="A10" s="2"/>
      <c r="B10" s="49" t="s">
        <v>61</v>
      </c>
      <c r="C10" s="50"/>
      <c r="D10" s="50"/>
      <c r="E10" s="50"/>
      <c r="F10" s="50"/>
      <c r="G10" s="50"/>
      <c r="H10" s="50"/>
    </row>
    <row r="11" spans="1:8" ht="41" customHeight="1" x14ac:dyDescent="0.35">
      <c r="A11" s="2"/>
      <c r="B11" s="30" t="s">
        <v>0</v>
      </c>
      <c r="C11" s="30" t="s">
        <v>2</v>
      </c>
      <c r="D11" s="30" t="s">
        <v>1</v>
      </c>
      <c r="E11" s="31" t="s">
        <v>9</v>
      </c>
      <c r="F11" s="30" t="s">
        <v>11</v>
      </c>
      <c r="G11" s="31" t="s">
        <v>8</v>
      </c>
      <c r="H11" s="31" t="s">
        <v>10</v>
      </c>
    </row>
    <row r="12" spans="1:8" ht="70" customHeight="1" x14ac:dyDescent="0.4">
      <c r="A12" s="2"/>
      <c r="B12" s="20" t="s">
        <v>36</v>
      </c>
      <c r="C12" s="21" t="s">
        <v>33</v>
      </c>
      <c r="D12" s="13"/>
      <c r="E12" s="20"/>
      <c r="F12" s="20"/>
      <c r="G12" s="34">
        <f>E12-E12*F12</f>
        <v>0</v>
      </c>
      <c r="H12" s="34">
        <f>G12+G12*G5</f>
        <v>0</v>
      </c>
    </row>
    <row r="13" spans="1:8" ht="25" customHeight="1" x14ac:dyDescent="0.4">
      <c r="A13" s="2"/>
      <c r="B13" s="20" t="s">
        <v>36</v>
      </c>
      <c r="C13" s="21" t="s">
        <v>34</v>
      </c>
      <c r="D13" s="13"/>
      <c r="E13" s="20"/>
      <c r="F13" s="20"/>
      <c r="G13" s="34">
        <f>E13-E13*F13</f>
        <v>0</v>
      </c>
      <c r="H13" s="34">
        <f>G13+G13*G5</f>
        <v>0</v>
      </c>
    </row>
    <row r="14" spans="1:8" ht="25.5" customHeight="1" x14ac:dyDescent="0.4">
      <c r="A14" s="2"/>
      <c r="B14" s="20" t="s">
        <v>36</v>
      </c>
      <c r="C14" s="21" t="s">
        <v>35</v>
      </c>
      <c r="D14" s="13"/>
      <c r="E14" s="20"/>
      <c r="F14" s="20"/>
      <c r="G14" s="34">
        <f t="shared" ref="G14:G32" si="0">E14-E14*F14</f>
        <v>0</v>
      </c>
      <c r="H14" s="34">
        <f>G14+G14*G5</f>
        <v>0</v>
      </c>
    </row>
    <row r="15" spans="1:8" ht="25" customHeight="1" x14ac:dyDescent="0.4">
      <c r="A15" s="2"/>
      <c r="B15" s="20" t="s">
        <v>36</v>
      </c>
      <c r="C15" s="21" t="s">
        <v>12</v>
      </c>
      <c r="D15" s="13"/>
      <c r="E15" s="20"/>
      <c r="F15" s="20"/>
      <c r="G15" s="34">
        <f>E15-E15*F15</f>
        <v>0</v>
      </c>
      <c r="H15" s="34">
        <f>G15+G15*G5</f>
        <v>0</v>
      </c>
    </row>
    <row r="16" spans="1:8" ht="25.5" customHeight="1" x14ac:dyDescent="0.4">
      <c r="A16" s="2"/>
      <c r="B16" s="20" t="s">
        <v>36</v>
      </c>
      <c r="C16" s="21" t="s">
        <v>70</v>
      </c>
      <c r="D16" s="13"/>
      <c r="E16" s="20"/>
      <c r="F16" s="20"/>
      <c r="G16" s="34">
        <f t="shared" si="0"/>
        <v>0</v>
      </c>
      <c r="H16" s="34">
        <f>G16+G16*G5</f>
        <v>0</v>
      </c>
    </row>
    <row r="17" spans="1:8" ht="25" customHeight="1" x14ac:dyDescent="0.4">
      <c r="A17" s="2"/>
      <c r="B17" s="12" t="s">
        <v>36</v>
      </c>
      <c r="C17" s="39" t="s">
        <v>14</v>
      </c>
      <c r="D17" s="13"/>
      <c r="E17" s="20"/>
      <c r="F17" s="20"/>
      <c r="G17" s="34">
        <f t="shared" si="0"/>
        <v>0</v>
      </c>
      <c r="H17" s="34">
        <f>G17+G17*G5</f>
        <v>0</v>
      </c>
    </row>
    <row r="18" spans="1:8" ht="50.5" customHeight="1" x14ac:dyDescent="0.4">
      <c r="A18" s="2"/>
      <c r="B18" s="20" t="s">
        <v>36</v>
      </c>
      <c r="C18" s="21" t="s">
        <v>63</v>
      </c>
      <c r="D18" s="13"/>
      <c r="E18" s="20"/>
      <c r="F18" s="20"/>
      <c r="G18" s="34">
        <f t="shared" si="0"/>
        <v>0</v>
      </c>
      <c r="H18" s="34">
        <f>G18+G18*G5</f>
        <v>0</v>
      </c>
    </row>
    <row r="19" spans="1:8" ht="81" customHeight="1" x14ac:dyDescent="0.4">
      <c r="A19" s="2"/>
      <c r="B19" s="20" t="s">
        <v>36</v>
      </c>
      <c r="C19" s="21" t="s">
        <v>71</v>
      </c>
      <c r="D19" s="13"/>
      <c r="E19" s="20"/>
      <c r="F19" s="20"/>
      <c r="G19" s="34">
        <f t="shared" si="0"/>
        <v>0</v>
      </c>
      <c r="H19" s="34">
        <f>G19+G19*G5</f>
        <v>0</v>
      </c>
    </row>
    <row r="20" spans="1:8" ht="33.5" customHeight="1" x14ac:dyDescent="0.35">
      <c r="A20" s="2"/>
      <c r="B20" s="38"/>
      <c r="C20" s="48"/>
      <c r="D20" s="17"/>
      <c r="E20" s="15"/>
      <c r="F20" s="15"/>
      <c r="G20" s="15"/>
      <c r="H20" s="15"/>
    </row>
    <row r="21" spans="1:8" ht="25.5" customHeight="1" x14ac:dyDescent="0.35">
      <c r="A21" s="2"/>
      <c r="B21" s="49" t="s">
        <v>62</v>
      </c>
      <c r="C21" s="49"/>
      <c r="D21" s="49"/>
      <c r="E21" s="49"/>
      <c r="F21" s="49"/>
      <c r="G21" s="49"/>
      <c r="H21" s="49"/>
    </row>
    <row r="22" spans="1:8" ht="39.5" customHeight="1" x14ac:dyDescent="0.35">
      <c r="A22" s="2"/>
      <c r="B22" s="30" t="s">
        <v>0</v>
      </c>
      <c r="C22" s="30" t="s">
        <v>2</v>
      </c>
      <c r="D22" s="30" t="s">
        <v>1</v>
      </c>
      <c r="E22" s="31" t="s">
        <v>9</v>
      </c>
      <c r="F22" s="30" t="s">
        <v>11</v>
      </c>
      <c r="G22" s="31" t="s">
        <v>8</v>
      </c>
      <c r="H22" s="31" t="s">
        <v>10</v>
      </c>
    </row>
    <row r="23" spans="1:8" ht="33.5" customHeight="1" x14ac:dyDescent="0.4">
      <c r="A23" s="2"/>
      <c r="B23" s="20" t="s">
        <v>37</v>
      </c>
      <c r="C23" s="21" t="s">
        <v>65</v>
      </c>
      <c r="D23" s="13"/>
      <c r="E23" s="20"/>
      <c r="F23" s="20"/>
      <c r="G23" s="34">
        <f t="shared" si="0"/>
        <v>0</v>
      </c>
      <c r="H23" s="34">
        <f>G23+G23*G5</f>
        <v>0</v>
      </c>
    </row>
    <row r="24" spans="1:8" ht="33.5" customHeight="1" x14ac:dyDescent="0.4">
      <c r="A24" s="2"/>
      <c r="B24" s="20" t="s">
        <v>37</v>
      </c>
      <c r="C24" s="21" t="s">
        <v>16</v>
      </c>
      <c r="D24" s="13"/>
      <c r="E24" s="20"/>
      <c r="F24" s="20"/>
      <c r="G24" s="34">
        <f t="shared" si="0"/>
        <v>0</v>
      </c>
      <c r="H24" s="34">
        <f>G24+G24*G5</f>
        <v>0</v>
      </c>
    </row>
    <row r="25" spans="1:8" ht="33.5" customHeight="1" x14ac:dyDescent="0.4">
      <c r="A25" s="2"/>
      <c r="B25" s="20" t="s">
        <v>37</v>
      </c>
      <c r="C25" s="21" t="s">
        <v>17</v>
      </c>
      <c r="D25" s="13"/>
      <c r="E25" s="20"/>
      <c r="F25" s="20"/>
      <c r="G25" s="34">
        <f t="shared" si="0"/>
        <v>0</v>
      </c>
      <c r="H25" s="34">
        <f>G25+G25*G5</f>
        <v>0</v>
      </c>
    </row>
    <row r="26" spans="1:8" ht="33.5" customHeight="1" x14ac:dyDescent="0.4">
      <c r="A26" s="2"/>
      <c r="B26" s="20" t="s">
        <v>37</v>
      </c>
      <c r="C26" s="21" t="s">
        <v>42</v>
      </c>
      <c r="D26" s="13"/>
      <c r="E26" s="20"/>
      <c r="F26" s="20"/>
      <c r="G26" s="34">
        <f t="shared" si="0"/>
        <v>0</v>
      </c>
      <c r="H26" s="34">
        <f>G26+G26*G5</f>
        <v>0</v>
      </c>
    </row>
    <row r="27" spans="1:8" ht="33.5" customHeight="1" x14ac:dyDescent="0.4">
      <c r="A27" s="2"/>
      <c r="B27" s="20" t="s">
        <v>37</v>
      </c>
      <c r="C27" s="21" t="s">
        <v>18</v>
      </c>
      <c r="D27" s="13"/>
      <c r="E27" s="20"/>
      <c r="F27" s="20"/>
      <c r="G27" s="34">
        <f t="shared" si="0"/>
        <v>0</v>
      </c>
      <c r="H27" s="34">
        <f>G27+G27*G5</f>
        <v>0</v>
      </c>
    </row>
    <row r="28" spans="1:8" ht="33.5" customHeight="1" x14ac:dyDescent="0.4">
      <c r="A28" s="2"/>
      <c r="B28" s="20" t="s">
        <v>37</v>
      </c>
      <c r="C28" s="21" t="s">
        <v>19</v>
      </c>
      <c r="D28" s="13"/>
      <c r="E28" s="20"/>
      <c r="F28" s="20"/>
      <c r="G28" s="34">
        <f t="shared" si="0"/>
        <v>0</v>
      </c>
      <c r="H28" s="34">
        <f>G28+G28*G5</f>
        <v>0</v>
      </c>
    </row>
    <row r="29" spans="1:8" ht="50.5" customHeight="1" x14ac:dyDescent="0.4">
      <c r="A29" s="2"/>
      <c r="B29" s="20" t="s">
        <v>37</v>
      </c>
      <c r="C29" s="21" t="s">
        <v>20</v>
      </c>
      <c r="D29" s="13"/>
      <c r="E29" s="20"/>
      <c r="F29" s="20"/>
      <c r="G29" s="34">
        <f t="shared" si="0"/>
        <v>0</v>
      </c>
      <c r="H29" s="34">
        <f>G29+G29*G5</f>
        <v>0</v>
      </c>
    </row>
    <row r="30" spans="1:8" ht="33.5" customHeight="1" x14ac:dyDescent="0.4">
      <c r="A30" s="2"/>
      <c r="B30" s="20" t="s">
        <v>37</v>
      </c>
      <c r="C30" s="21" t="s">
        <v>21</v>
      </c>
      <c r="D30" s="13"/>
      <c r="E30" s="20"/>
      <c r="F30" s="20"/>
      <c r="G30" s="34">
        <f t="shared" si="0"/>
        <v>0</v>
      </c>
      <c r="H30" s="34">
        <f>G30+G30*G5</f>
        <v>0</v>
      </c>
    </row>
    <row r="31" spans="1:8" ht="33.5" customHeight="1" x14ac:dyDescent="0.4">
      <c r="A31" s="2"/>
      <c r="B31" s="20" t="s">
        <v>37</v>
      </c>
      <c r="C31" s="21" t="s">
        <v>22</v>
      </c>
      <c r="D31" s="13"/>
      <c r="E31" s="20"/>
      <c r="F31" s="20"/>
      <c r="G31" s="34">
        <f t="shared" si="0"/>
        <v>0</v>
      </c>
      <c r="H31" s="34">
        <f>G31+G31*G5</f>
        <v>0</v>
      </c>
    </row>
    <row r="32" spans="1:8" ht="33.5" customHeight="1" x14ac:dyDescent="0.4">
      <c r="A32" s="2"/>
      <c r="B32" s="20" t="s">
        <v>37</v>
      </c>
      <c r="C32" s="22" t="s">
        <v>23</v>
      </c>
      <c r="D32" s="13"/>
      <c r="E32" s="20"/>
      <c r="F32" s="20"/>
      <c r="G32" s="34">
        <f t="shared" si="0"/>
        <v>0</v>
      </c>
      <c r="H32" s="34">
        <f>G32+G32*G5</f>
        <v>0</v>
      </c>
    </row>
    <row r="33" spans="1:8" ht="33.5" customHeight="1" x14ac:dyDescent="0.4">
      <c r="A33" s="2"/>
      <c r="B33" s="20" t="s">
        <v>37</v>
      </c>
      <c r="C33" s="21" t="s">
        <v>24</v>
      </c>
      <c r="D33" s="13"/>
      <c r="E33" s="20"/>
      <c r="F33" s="20"/>
      <c r="G33" s="34">
        <f>E33-E33*F33</f>
        <v>0</v>
      </c>
      <c r="H33" s="34">
        <f>G33+G33*G5</f>
        <v>0</v>
      </c>
    </row>
    <row r="34" spans="1:8" ht="33.5" customHeight="1" x14ac:dyDescent="0.35">
      <c r="A34" s="2"/>
      <c r="B34" s="15"/>
      <c r="C34" s="16"/>
      <c r="D34" s="17"/>
      <c r="E34" s="15"/>
      <c r="F34" s="15"/>
      <c r="G34" s="15"/>
      <c r="H34" s="15"/>
    </row>
    <row r="35" spans="1:8" ht="25" customHeight="1" x14ac:dyDescent="0.35">
      <c r="A35" s="2"/>
      <c r="B35" s="49" t="s">
        <v>43</v>
      </c>
      <c r="C35" s="49"/>
      <c r="D35" s="49"/>
      <c r="E35" s="49"/>
      <c r="F35" s="49"/>
      <c r="G35" s="49"/>
      <c r="H35" s="49"/>
    </row>
    <row r="36" spans="1:8" ht="39.5" customHeight="1" x14ac:dyDescent="0.35">
      <c r="A36" s="2"/>
      <c r="B36" s="30" t="s">
        <v>0</v>
      </c>
      <c r="C36" s="30" t="s">
        <v>2</v>
      </c>
      <c r="D36" s="30" t="s">
        <v>1</v>
      </c>
      <c r="E36" s="31" t="s">
        <v>9</v>
      </c>
      <c r="F36" s="30" t="s">
        <v>11</v>
      </c>
      <c r="G36" s="31" t="s">
        <v>8</v>
      </c>
      <c r="H36" s="31" t="s">
        <v>10</v>
      </c>
    </row>
    <row r="37" spans="1:8" ht="33.5" customHeight="1" x14ac:dyDescent="0.4">
      <c r="A37" s="2"/>
      <c r="B37" s="20" t="s">
        <v>38</v>
      </c>
      <c r="C37" s="21" t="s">
        <v>25</v>
      </c>
      <c r="D37" s="13"/>
      <c r="E37" s="20"/>
      <c r="F37" s="20"/>
      <c r="G37" s="34">
        <f>E37-E37*F37</f>
        <v>0</v>
      </c>
      <c r="H37" s="34">
        <f>G37+G37*G5</f>
        <v>0</v>
      </c>
    </row>
    <row r="38" spans="1:8" ht="33.5" customHeight="1" x14ac:dyDescent="0.4">
      <c r="A38" s="2"/>
      <c r="B38" s="20" t="s">
        <v>38</v>
      </c>
      <c r="C38" s="21" t="s">
        <v>26</v>
      </c>
      <c r="D38" s="13"/>
      <c r="E38" s="20"/>
      <c r="F38" s="20"/>
      <c r="G38" s="34">
        <f t="shared" ref="G38:G44" si="1">E38-E38*F38</f>
        <v>0</v>
      </c>
      <c r="H38" s="34">
        <f>G38+G38*G5</f>
        <v>0</v>
      </c>
    </row>
    <row r="39" spans="1:8" ht="33.5" customHeight="1" x14ac:dyDescent="0.4">
      <c r="A39" s="2"/>
      <c r="B39" s="20" t="s">
        <v>38</v>
      </c>
      <c r="C39" s="21" t="s">
        <v>27</v>
      </c>
      <c r="D39" s="13"/>
      <c r="E39" s="20"/>
      <c r="F39" s="20"/>
      <c r="G39" s="34">
        <f t="shared" si="1"/>
        <v>0</v>
      </c>
      <c r="H39" s="34">
        <f>G39+G39*G5</f>
        <v>0</v>
      </c>
    </row>
    <row r="40" spans="1:8" ht="93.5" customHeight="1" x14ac:dyDescent="0.4">
      <c r="A40" s="2"/>
      <c r="B40" s="20" t="s">
        <v>38</v>
      </c>
      <c r="C40" s="21" t="s">
        <v>44</v>
      </c>
      <c r="D40" s="13"/>
      <c r="E40" s="20"/>
      <c r="F40" s="20"/>
      <c r="G40" s="34">
        <f t="shared" si="1"/>
        <v>0</v>
      </c>
      <c r="H40" s="34">
        <f>G40+G40*G5</f>
        <v>0</v>
      </c>
    </row>
    <row r="41" spans="1:8" ht="25.5" customHeight="1" x14ac:dyDescent="0.4">
      <c r="A41" s="2"/>
      <c r="B41" s="20" t="s">
        <v>38</v>
      </c>
      <c r="C41" s="21" t="s">
        <v>28</v>
      </c>
      <c r="D41" s="36"/>
      <c r="E41" s="20"/>
      <c r="F41" s="20"/>
      <c r="G41" s="34">
        <f t="shared" si="1"/>
        <v>0</v>
      </c>
      <c r="H41" s="34">
        <f>G41+G41*G5</f>
        <v>0</v>
      </c>
    </row>
    <row r="42" spans="1:8" ht="25.5" customHeight="1" x14ac:dyDescent="0.4">
      <c r="A42" s="2"/>
      <c r="B42" s="20" t="s">
        <v>40</v>
      </c>
      <c r="C42" s="21" t="s">
        <v>29</v>
      </c>
      <c r="D42" s="13"/>
      <c r="E42" s="20"/>
      <c r="F42" s="20"/>
      <c r="G42" s="34">
        <f t="shared" si="1"/>
        <v>0</v>
      </c>
      <c r="H42" s="34">
        <f>G42+G42*G5</f>
        <v>0</v>
      </c>
    </row>
    <row r="43" spans="1:8" ht="33.5" customHeight="1" x14ac:dyDescent="0.4">
      <c r="A43" s="2"/>
      <c r="B43" s="20" t="s">
        <v>41</v>
      </c>
      <c r="C43" s="21" t="s">
        <v>45</v>
      </c>
      <c r="D43" s="13"/>
      <c r="E43" s="20"/>
      <c r="F43" s="20"/>
      <c r="G43" s="34">
        <f t="shared" si="1"/>
        <v>0</v>
      </c>
      <c r="H43" s="34">
        <f>G43+G43*G5</f>
        <v>0</v>
      </c>
    </row>
    <row r="44" spans="1:8" ht="45.5" customHeight="1" x14ac:dyDescent="0.4">
      <c r="A44" s="2"/>
      <c r="B44" s="20" t="s">
        <v>38</v>
      </c>
      <c r="C44" s="21" t="s">
        <v>72</v>
      </c>
      <c r="D44" s="13"/>
      <c r="E44" s="20"/>
      <c r="F44" s="20"/>
      <c r="G44" s="34">
        <f t="shared" si="1"/>
        <v>0</v>
      </c>
      <c r="H44" s="34">
        <f>G44+G44*G5</f>
        <v>0</v>
      </c>
    </row>
    <row r="45" spans="1:8" ht="63" customHeight="1" x14ac:dyDescent="0.4">
      <c r="A45" s="2"/>
      <c r="B45" s="20" t="s">
        <v>38</v>
      </c>
      <c r="C45" s="21" t="s">
        <v>30</v>
      </c>
      <c r="D45" s="13"/>
      <c r="E45" s="20"/>
      <c r="F45" s="20"/>
      <c r="G45" s="34">
        <f>E45-E45*F45</f>
        <v>0</v>
      </c>
      <c r="H45" s="34">
        <f>G45+G45*G5</f>
        <v>0</v>
      </c>
    </row>
    <row r="46" spans="1:8" ht="33.5" customHeight="1" x14ac:dyDescent="0.35">
      <c r="A46" s="2"/>
      <c r="B46" s="15"/>
      <c r="C46" s="16"/>
      <c r="D46" s="17"/>
      <c r="E46" s="15"/>
      <c r="F46" s="15"/>
      <c r="G46" s="15"/>
      <c r="H46" s="15"/>
    </row>
    <row r="47" spans="1:8" ht="26" customHeight="1" x14ac:dyDescent="0.35">
      <c r="A47" s="2"/>
      <c r="B47" s="49" t="s">
        <v>73</v>
      </c>
      <c r="C47" s="49"/>
      <c r="D47" s="49"/>
      <c r="E47" s="49"/>
      <c r="F47" s="49"/>
      <c r="G47" s="49"/>
      <c r="H47" s="49"/>
    </row>
    <row r="48" spans="1:8" ht="41" customHeight="1" x14ac:dyDescent="0.35">
      <c r="A48" s="2"/>
      <c r="B48" s="30" t="s">
        <v>0</v>
      </c>
      <c r="C48" s="30" t="s">
        <v>2</v>
      </c>
      <c r="D48" s="30" t="s">
        <v>1</v>
      </c>
      <c r="E48" s="31" t="s">
        <v>9</v>
      </c>
      <c r="F48" s="30" t="s">
        <v>11</v>
      </c>
      <c r="G48" s="31" t="s">
        <v>8</v>
      </c>
      <c r="H48" s="31" t="s">
        <v>10</v>
      </c>
    </row>
    <row r="49" spans="1:8" ht="40.5" customHeight="1" x14ac:dyDescent="0.4">
      <c r="A49" s="2"/>
      <c r="B49" s="20" t="s">
        <v>39</v>
      </c>
      <c r="C49" s="21" t="s">
        <v>48</v>
      </c>
      <c r="D49" s="13"/>
      <c r="E49" s="20"/>
      <c r="F49" s="20"/>
      <c r="G49" s="34">
        <f>E49-E49*F49</f>
        <v>0</v>
      </c>
      <c r="H49" s="34">
        <f>G49+G49*G5</f>
        <v>0</v>
      </c>
    </row>
    <row r="50" spans="1:8" ht="25.5" customHeight="1" x14ac:dyDescent="0.4">
      <c r="A50" s="2"/>
      <c r="B50" s="20" t="s">
        <v>39</v>
      </c>
      <c r="C50" s="21" t="s">
        <v>47</v>
      </c>
      <c r="D50" s="13"/>
      <c r="E50" s="20"/>
      <c r="F50" s="20"/>
      <c r="G50" s="34">
        <f t="shared" ref="G50:G52" si="2">E50-E50*F50</f>
        <v>0</v>
      </c>
      <c r="H50" s="34">
        <f>G50+G50*G5</f>
        <v>0</v>
      </c>
    </row>
    <row r="51" spans="1:8" ht="26" customHeight="1" x14ac:dyDescent="0.4">
      <c r="A51" s="2"/>
      <c r="B51" s="20" t="s">
        <v>39</v>
      </c>
      <c r="C51" s="21" t="s">
        <v>31</v>
      </c>
      <c r="D51" s="13"/>
      <c r="E51" s="20"/>
      <c r="F51" s="20"/>
      <c r="G51" s="34">
        <f t="shared" si="2"/>
        <v>0</v>
      </c>
      <c r="H51" s="34">
        <f>G51+G51*G5</f>
        <v>0</v>
      </c>
    </row>
    <row r="52" spans="1:8" ht="50" customHeight="1" x14ac:dyDescent="0.35">
      <c r="A52" s="2"/>
      <c r="B52" s="20" t="s">
        <v>39</v>
      </c>
      <c r="C52" s="23" t="s">
        <v>32</v>
      </c>
      <c r="D52" s="24"/>
      <c r="E52" s="24"/>
      <c r="F52" s="24"/>
      <c r="G52" s="34">
        <f t="shared" si="2"/>
        <v>0</v>
      </c>
      <c r="H52" s="34">
        <f>G52+G52*G5</f>
        <v>0</v>
      </c>
    </row>
    <row r="53" spans="1:8" ht="20" customHeight="1" x14ac:dyDescent="0.35">
      <c r="A53" s="2"/>
      <c r="B53" s="2"/>
      <c r="C53" s="2"/>
      <c r="D53" s="2"/>
      <c r="E53" s="2"/>
      <c r="F53" s="2"/>
      <c r="G53" s="2"/>
      <c r="H53" s="2"/>
    </row>
    <row r="54" spans="1:8" ht="20" customHeight="1" x14ac:dyDescent="0.35">
      <c r="A54" s="2"/>
      <c r="B54" s="2"/>
      <c r="C54" s="2"/>
      <c r="D54" s="2"/>
      <c r="E54" s="2"/>
      <c r="F54" s="2"/>
      <c r="G54" s="2"/>
      <c r="H54" s="2"/>
    </row>
    <row r="55" spans="1:8" ht="24.5" customHeight="1" x14ac:dyDescent="0.35">
      <c r="B55" s="51" t="s">
        <v>52</v>
      </c>
      <c r="C55" s="52"/>
      <c r="D55" s="52"/>
      <c r="E55" s="52"/>
      <c r="F55" s="52"/>
      <c r="G55" s="52"/>
      <c r="H55" s="52"/>
    </row>
    <row r="57" spans="1:8" ht="50" customHeight="1" x14ac:dyDescent="0.35">
      <c r="B57" s="30" t="s">
        <v>0</v>
      </c>
      <c r="C57" s="25" t="s">
        <v>66</v>
      </c>
      <c r="D57" s="25" t="s">
        <v>49</v>
      </c>
      <c r="E57" s="25" t="s">
        <v>58</v>
      </c>
      <c r="F57" s="25" t="s">
        <v>11</v>
      </c>
      <c r="G57" s="25" t="s">
        <v>59</v>
      </c>
      <c r="H57" s="26" t="s">
        <v>57</v>
      </c>
    </row>
    <row r="58" spans="1:8" ht="125" customHeight="1" x14ac:dyDescent="0.35">
      <c r="B58" s="20" t="s">
        <v>50</v>
      </c>
      <c r="C58" s="27" t="s">
        <v>68</v>
      </c>
      <c r="D58" s="29"/>
      <c r="E58" s="28"/>
      <c r="F58" s="47"/>
      <c r="G58" s="32">
        <f>E58-E58*F58</f>
        <v>0</v>
      </c>
      <c r="H58" s="33">
        <f>G58+G58*G5</f>
        <v>0</v>
      </c>
    </row>
    <row r="59" spans="1:8" ht="120.5" customHeight="1" x14ac:dyDescent="0.35">
      <c r="B59" s="20" t="s">
        <v>50</v>
      </c>
      <c r="C59" s="27" t="s">
        <v>69</v>
      </c>
      <c r="D59" s="29"/>
      <c r="E59" s="28"/>
      <c r="F59" s="47"/>
      <c r="G59" s="32">
        <f>E59-E59*F59</f>
        <v>0</v>
      </c>
      <c r="H59" s="33">
        <f>G59+G59*G5</f>
        <v>0</v>
      </c>
    </row>
    <row r="60" spans="1:8" ht="104.5" customHeight="1" x14ac:dyDescent="0.35">
      <c r="B60" s="20" t="s">
        <v>50</v>
      </c>
      <c r="C60" s="27" t="s">
        <v>76</v>
      </c>
      <c r="D60" s="29"/>
      <c r="E60" s="28"/>
      <c r="F60" s="47"/>
      <c r="G60" s="32">
        <f>E60-E60*F60</f>
        <v>0</v>
      </c>
      <c r="H60" s="33">
        <f>G60+G60*G5</f>
        <v>0</v>
      </c>
    </row>
  </sheetData>
  <mergeCells count="10">
    <mergeCell ref="B4:F6"/>
    <mergeCell ref="B3:H3"/>
    <mergeCell ref="B2:H2"/>
    <mergeCell ref="B7:H7"/>
    <mergeCell ref="B8:H8"/>
    <mergeCell ref="B10:H10"/>
    <mergeCell ref="B21:H21"/>
    <mergeCell ref="B35:H35"/>
    <mergeCell ref="B47:H47"/>
    <mergeCell ref="B55:H5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D3F2D-FA9B-45AC-AD46-51A3AD3B5109}">
  <dimension ref="A2:G69"/>
  <sheetViews>
    <sheetView topLeftCell="A62" zoomScale="118" workbookViewId="0">
      <selection activeCell="C66" sqref="C66"/>
    </sheetView>
  </sheetViews>
  <sheetFormatPr baseColWidth="10" defaultRowHeight="14.5" x14ac:dyDescent="0.35"/>
  <cols>
    <col min="2" max="2" width="8.453125" customWidth="1"/>
    <col min="3" max="3" width="50.6328125" customWidth="1"/>
    <col min="4" max="5" width="25.7265625" customWidth="1"/>
    <col min="6" max="6" width="25.6328125" customWidth="1"/>
  </cols>
  <sheetData>
    <row r="2" spans="2:6" ht="153.5" customHeight="1" x14ac:dyDescent="0.35">
      <c r="B2" s="55" t="s">
        <v>74</v>
      </c>
      <c r="C2" s="56"/>
      <c r="D2" s="56"/>
      <c r="E2" s="56"/>
      <c r="F2" s="56"/>
    </row>
    <row r="3" spans="2:6" ht="60" customHeight="1" x14ac:dyDescent="0.35">
      <c r="B3" s="54" t="s">
        <v>60</v>
      </c>
      <c r="C3" s="54"/>
      <c r="D3" s="54"/>
      <c r="E3" s="54"/>
      <c r="F3" s="54"/>
    </row>
    <row r="4" spans="2:6" ht="17.5" x14ac:dyDescent="0.35">
      <c r="B4" s="53" t="s">
        <v>4</v>
      </c>
      <c r="C4" s="53"/>
      <c r="D4" s="8"/>
      <c r="E4" s="8"/>
      <c r="F4" s="8"/>
    </row>
    <row r="5" spans="2:6" ht="17.5" x14ac:dyDescent="0.35">
      <c r="B5" s="53"/>
      <c r="C5" s="53"/>
      <c r="D5" s="8"/>
      <c r="E5" s="8"/>
      <c r="F5" s="8"/>
    </row>
    <row r="6" spans="2:6" ht="17.5" x14ac:dyDescent="0.35">
      <c r="B6" s="53"/>
      <c r="C6" s="53"/>
      <c r="D6" s="8"/>
      <c r="E6" s="8"/>
      <c r="F6" s="8"/>
    </row>
    <row r="7" spans="2:6" x14ac:dyDescent="0.35">
      <c r="B7" s="57"/>
      <c r="C7" s="57"/>
      <c r="D7" s="57"/>
      <c r="E7" s="57"/>
      <c r="F7" s="57"/>
    </row>
    <row r="8" spans="2:6" ht="30.5" customHeight="1" x14ac:dyDescent="0.35">
      <c r="B8" s="64" t="s">
        <v>51</v>
      </c>
      <c r="C8" s="65"/>
      <c r="D8" s="65"/>
      <c r="E8" s="65"/>
      <c r="F8" s="65"/>
    </row>
    <row r="9" spans="2:6" ht="30.5" customHeight="1" x14ac:dyDescent="0.35">
      <c r="B9" s="66" t="s">
        <v>61</v>
      </c>
      <c r="C9" s="67"/>
      <c r="D9" s="67"/>
      <c r="E9" s="67"/>
      <c r="F9" s="67"/>
    </row>
    <row r="10" spans="2:6" ht="45.5" customHeight="1" x14ac:dyDescent="0.35">
      <c r="B10" s="3" t="s">
        <v>0</v>
      </c>
      <c r="C10" s="3" t="s">
        <v>2</v>
      </c>
      <c r="D10" s="4" t="s">
        <v>5</v>
      </c>
      <c r="E10" s="4" t="s">
        <v>6</v>
      </c>
      <c r="F10" s="4" t="s">
        <v>7</v>
      </c>
    </row>
    <row r="11" spans="2:6" ht="60.5" customHeight="1" x14ac:dyDescent="0.35">
      <c r="B11" s="5" t="s">
        <v>36</v>
      </c>
      <c r="C11" s="6" t="s">
        <v>33</v>
      </c>
      <c r="D11" s="5">
        <v>1</v>
      </c>
      <c r="E11" s="5">
        <f>BPU!G12*D11</f>
        <v>0</v>
      </c>
      <c r="F11" s="5">
        <f>E11+E11*BPU!G5</f>
        <v>0</v>
      </c>
    </row>
    <row r="12" spans="2:6" ht="28" customHeight="1" x14ac:dyDescent="0.35">
      <c r="B12" s="5" t="s">
        <v>36</v>
      </c>
      <c r="C12" s="6" t="s">
        <v>34</v>
      </c>
      <c r="D12" s="5">
        <v>1</v>
      </c>
      <c r="E12" s="5">
        <f>BPU!G13*D12</f>
        <v>0</v>
      </c>
      <c r="F12" s="5">
        <f>E12+E12*BPU!G5</f>
        <v>0</v>
      </c>
    </row>
    <row r="13" spans="2:6" ht="21" customHeight="1" x14ac:dyDescent="0.35">
      <c r="B13" s="5" t="s">
        <v>36</v>
      </c>
      <c r="C13" s="6" t="s">
        <v>35</v>
      </c>
      <c r="D13" s="5">
        <v>1</v>
      </c>
      <c r="E13" s="5">
        <f>BPU!G14*D13</f>
        <v>0</v>
      </c>
      <c r="F13" s="5">
        <f>E13+E13*BPU!G5</f>
        <v>0</v>
      </c>
    </row>
    <row r="14" spans="2:6" ht="21" customHeight="1" x14ac:dyDescent="0.35">
      <c r="B14" s="5" t="s">
        <v>36</v>
      </c>
      <c r="C14" s="6" t="s">
        <v>12</v>
      </c>
      <c r="D14" s="5">
        <v>1</v>
      </c>
      <c r="E14" s="5">
        <f>BPU!G15*D14</f>
        <v>0</v>
      </c>
      <c r="F14" s="5">
        <f>E14+E14*BPU!G5</f>
        <v>0</v>
      </c>
    </row>
    <row r="15" spans="2:6" ht="19.5" customHeight="1" x14ac:dyDescent="0.35">
      <c r="B15" s="5" t="s">
        <v>36</v>
      </c>
      <c r="C15" s="14" t="s">
        <v>13</v>
      </c>
      <c r="D15" s="5">
        <v>1</v>
      </c>
      <c r="E15" s="5">
        <f>BPU!G16*D15</f>
        <v>0</v>
      </c>
      <c r="F15" s="5">
        <f>E15+E15*BPU!G5</f>
        <v>0</v>
      </c>
    </row>
    <row r="16" spans="2:6" ht="25.5" customHeight="1" x14ac:dyDescent="0.35">
      <c r="B16" s="5" t="s">
        <v>36</v>
      </c>
      <c r="C16" s="6" t="s">
        <v>14</v>
      </c>
      <c r="D16" s="5">
        <v>1</v>
      </c>
      <c r="E16" s="5">
        <f>BPU!G17*D16</f>
        <v>0</v>
      </c>
      <c r="F16" s="5">
        <f>E16+E16*BPU!G5</f>
        <v>0</v>
      </c>
    </row>
    <row r="17" spans="1:7" ht="45" customHeight="1" x14ac:dyDescent="0.35">
      <c r="B17" s="5" t="s">
        <v>36</v>
      </c>
      <c r="C17" s="6" t="s">
        <v>63</v>
      </c>
      <c r="D17" s="5">
        <v>1</v>
      </c>
      <c r="E17" s="5">
        <f>BPU!G18*D17</f>
        <v>0</v>
      </c>
      <c r="F17" s="5">
        <f>E17+E17*BPU!G5</f>
        <v>0</v>
      </c>
    </row>
    <row r="18" spans="1:7" ht="70" customHeight="1" x14ac:dyDescent="0.35">
      <c r="B18" s="5" t="s">
        <v>36</v>
      </c>
      <c r="C18" s="6" t="s">
        <v>64</v>
      </c>
      <c r="D18" s="5">
        <v>2</v>
      </c>
      <c r="E18" s="5">
        <f>BPU!G19*D18</f>
        <v>0</v>
      </c>
      <c r="F18" s="5">
        <f>E18+E18*BPU!G5</f>
        <v>0</v>
      </c>
    </row>
    <row r="19" spans="1:7" ht="20.5" customHeight="1" x14ac:dyDescent="0.35">
      <c r="A19" s="1"/>
      <c r="B19" s="15"/>
      <c r="C19" s="16"/>
      <c r="D19" s="5" t="s">
        <v>53</v>
      </c>
      <c r="E19" s="5">
        <f>E11+E12+E13+E14+E15+E16+E17+E18</f>
        <v>0</v>
      </c>
      <c r="F19" s="5">
        <f>F11+F12+F13+F14+F15+F16+F17+F18</f>
        <v>0</v>
      </c>
      <c r="G19" s="1"/>
    </row>
    <row r="20" spans="1:7" ht="20.5" customHeight="1" x14ac:dyDescent="0.35">
      <c r="A20" s="1"/>
      <c r="B20" s="15"/>
      <c r="C20" s="16"/>
      <c r="D20" s="15"/>
      <c r="E20" s="15"/>
      <c r="F20" s="15"/>
      <c r="G20" s="1"/>
    </row>
    <row r="21" spans="1:7" ht="20.5" customHeight="1" x14ac:dyDescent="0.35">
      <c r="A21" s="1"/>
      <c r="B21" s="49" t="s">
        <v>62</v>
      </c>
      <c r="C21" s="49"/>
      <c r="D21" s="49"/>
      <c r="E21" s="49"/>
      <c r="F21" s="49"/>
      <c r="G21" s="1"/>
    </row>
    <row r="22" spans="1:7" ht="42.5" customHeight="1" x14ac:dyDescent="0.35">
      <c r="A22" s="1"/>
      <c r="B22" s="3" t="s">
        <v>0</v>
      </c>
      <c r="C22" s="3" t="s">
        <v>2</v>
      </c>
      <c r="D22" s="4" t="s">
        <v>5</v>
      </c>
      <c r="E22" s="4" t="s">
        <v>6</v>
      </c>
      <c r="F22" s="4" t="s">
        <v>7</v>
      </c>
      <c r="G22" s="1"/>
    </row>
    <row r="23" spans="1:7" ht="39.5" customHeight="1" x14ac:dyDescent="0.35">
      <c r="B23" s="5" t="s">
        <v>37</v>
      </c>
      <c r="C23" s="6" t="s">
        <v>15</v>
      </c>
      <c r="D23" s="5">
        <v>1</v>
      </c>
      <c r="E23" s="5">
        <f>BPU!G23*D23</f>
        <v>0</v>
      </c>
      <c r="F23" s="5">
        <f>E23+E23*BPU!G5</f>
        <v>0</v>
      </c>
    </row>
    <row r="24" spans="1:7" ht="39.5" customHeight="1" x14ac:dyDescent="0.35">
      <c r="B24" s="5" t="s">
        <v>37</v>
      </c>
      <c r="C24" s="6" t="s">
        <v>16</v>
      </c>
      <c r="D24" s="5">
        <v>1</v>
      </c>
      <c r="E24" s="5">
        <f>BPU!G24*D24</f>
        <v>0</v>
      </c>
      <c r="F24" s="5">
        <f>E24+E24*BPU!G5</f>
        <v>0</v>
      </c>
    </row>
    <row r="25" spans="1:7" ht="25" customHeight="1" x14ac:dyDescent="0.35">
      <c r="B25" s="5" t="s">
        <v>37</v>
      </c>
      <c r="C25" s="6" t="s">
        <v>17</v>
      </c>
      <c r="D25" s="5">
        <v>1</v>
      </c>
      <c r="E25" s="5">
        <f>BPU!G25*D25</f>
        <v>0</v>
      </c>
      <c r="F25" s="5">
        <f>E25+E25*BPU!G5</f>
        <v>0</v>
      </c>
    </row>
    <row r="26" spans="1:7" ht="25" customHeight="1" x14ac:dyDescent="0.35">
      <c r="B26" s="5" t="s">
        <v>37</v>
      </c>
      <c r="C26" s="6" t="s">
        <v>42</v>
      </c>
      <c r="D26" s="5">
        <v>1</v>
      </c>
      <c r="E26" s="5">
        <f>BPU!G26*D26</f>
        <v>0</v>
      </c>
      <c r="F26" s="5">
        <f>E26+E26*BPU!G5</f>
        <v>0</v>
      </c>
    </row>
    <row r="27" spans="1:7" ht="24.5" customHeight="1" x14ac:dyDescent="0.35">
      <c r="B27" s="5" t="s">
        <v>37</v>
      </c>
      <c r="C27" s="6" t="s">
        <v>18</v>
      </c>
      <c r="D27" s="5">
        <v>1</v>
      </c>
      <c r="E27" s="5">
        <f>BPU!G27*D27</f>
        <v>0</v>
      </c>
      <c r="F27" s="5">
        <f>E27+E27*BPU!G5</f>
        <v>0</v>
      </c>
    </row>
    <row r="28" spans="1:7" ht="21" customHeight="1" x14ac:dyDescent="0.35">
      <c r="B28" s="5" t="s">
        <v>37</v>
      </c>
      <c r="C28" s="6" t="s">
        <v>19</v>
      </c>
      <c r="D28" s="5">
        <v>1</v>
      </c>
      <c r="E28" s="5">
        <f>BPU!G28*D28</f>
        <v>0</v>
      </c>
      <c r="F28" s="5">
        <f>E28+E28*BPU!G5</f>
        <v>0</v>
      </c>
    </row>
    <row r="29" spans="1:7" ht="50" customHeight="1" x14ac:dyDescent="0.35">
      <c r="B29" s="5" t="s">
        <v>37</v>
      </c>
      <c r="C29" s="6" t="s">
        <v>20</v>
      </c>
      <c r="D29" s="5">
        <v>1</v>
      </c>
      <c r="E29" s="5">
        <f>BPU!G29*D29</f>
        <v>0</v>
      </c>
      <c r="F29" s="5">
        <f>E29+E29*BPU!G5</f>
        <v>0</v>
      </c>
    </row>
    <row r="30" spans="1:7" ht="25" customHeight="1" x14ac:dyDescent="0.35">
      <c r="B30" s="5" t="s">
        <v>37</v>
      </c>
      <c r="C30" s="6" t="s">
        <v>21</v>
      </c>
      <c r="D30" s="5">
        <v>1</v>
      </c>
      <c r="E30" s="5">
        <f>BPU!G30*D30</f>
        <v>0</v>
      </c>
      <c r="F30" s="5">
        <f>E30+E30*BPU!G5</f>
        <v>0</v>
      </c>
    </row>
    <row r="31" spans="1:7" ht="25.5" customHeight="1" x14ac:dyDescent="0.35">
      <c r="B31" s="5" t="s">
        <v>37</v>
      </c>
      <c r="C31" s="6" t="s">
        <v>22</v>
      </c>
      <c r="D31" s="5">
        <v>1</v>
      </c>
      <c r="E31" s="5">
        <f>BPU!G31*D31</f>
        <v>0</v>
      </c>
      <c r="F31" s="5">
        <f>E31+E31*BPU!G5</f>
        <v>0</v>
      </c>
    </row>
    <row r="32" spans="1:7" ht="24.5" customHeight="1" x14ac:dyDescent="0.35">
      <c r="B32" s="5" t="s">
        <v>37</v>
      </c>
      <c r="C32" s="11" t="s">
        <v>23</v>
      </c>
      <c r="D32" s="5">
        <v>1</v>
      </c>
      <c r="E32" s="5">
        <f>BPU!G32*D32</f>
        <v>0</v>
      </c>
      <c r="F32" s="5">
        <f>E32+E32*BPU!G5</f>
        <v>0</v>
      </c>
    </row>
    <row r="33" spans="2:6" ht="24.5" customHeight="1" x14ac:dyDescent="0.35">
      <c r="B33" s="5" t="s">
        <v>37</v>
      </c>
      <c r="C33" s="6" t="s">
        <v>24</v>
      </c>
      <c r="D33" s="5">
        <v>1</v>
      </c>
      <c r="E33" s="5">
        <f>BPU!G33*D33</f>
        <v>0</v>
      </c>
      <c r="F33" s="5">
        <f>E33+E33*BPU!G5</f>
        <v>0</v>
      </c>
    </row>
    <row r="34" spans="2:6" ht="30.5" customHeight="1" x14ac:dyDescent="0.35">
      <c r="B34" s="15"/>
      <c r="C34" s="16"/>
      <c r="D34" s="5" t="s">
        <v>53</v>
      </c>
      <c r="E34" s="5">
        <f>E23+E24+E25+E26+E27+E28+E29+E30+E31+E32+E33</f>
        <v>0</v>
      </c>
      <c r="F34" s="5">
        <f>F23+F24+F25+F26+F27+F28+F29+F30+F31+F32+F33</f>
        <v>0</v>
      </c>
    </row>
    <row r="35" spans="2:6" ht="41.5" customHeight="1" x14ac:dyDescent="0.35">
      <c r="B35" s="15"/>
      <c r="C35" s="16"/>
      <c r="D35" s="15"/>
      <c r="E35" s="15"/>
      <c r="F35" s="15"/>
    </row>
    <row r="36" spans="2:6" ht="25.5" customHeight="1" x14ac:dyDescent="0.35">
      <c r="B36" s="49" t="s">
        <v>43</v>
      </c>
      <c r="C36" s="49"/>
      <c r="D36" s="49"/>
      <c r="E36" s="49"/>
      <c r="F36" s="49"/>
    </row>
    <row r="37" spans="2:6" ht="39.5" customHeight="1" x14ac:dyDescent="0.35">
      <c r="B37" s="3" t="s">
        <v>0</v>
      </c>
      <c r="C37" s="3" t="s">
        <v>2</v>
      </c>
      <c r="D37" s="4" t="s">
        <v>5</v>
      </c>
      <c r="E37" s="4" t="s">
        <v>6</v>
      </c>
      <c r="F37" s="4" t="s">
        <v>7</v>
      </c>
    </row>
    <row r="38" spans="2:6" ht="25.5" customHeight="1" x14ac:dyDescent="0.35">
      <c r="B38" s="5" t="s">
        <v>38</v>
      </c>
      <c r="C38" s="6" t="s">
        <v>25</v>
      </c>
      <c r="D38" s="35">
        <v>1</v>
      </c>
      <c r="E38" s="5">
        <f>BPU!G37*D38</f>
        <v>0</v>
      </c>
      <c r="F38" s="5">
        <f>E38+E38*BPU!G5</f>
        <v>0</v>
      </c>
    </row>
    <row r="39" spans="2:6" ht="24.5" customHeight="1" x14ac:dyDescent="0.35">
      <c r="B39" s="5" t="s">
        <v>38</v>
      </c>
      <c r="C39" s="6" t="s">
        <v>26</v>
      </c>
      <c r="D39" s="5">
        <v>1</v>
      </c>
      <c r="E39" s="5">
        <f>BPU!G38*D39</f>
        <v>0</v>
      </c>
      <c r="F39" s="5">
        <f>E39+E39*BPU!G5</f>
        <v>0</v>
      </c>
    </row>
    <row r="40" spans="2:6" ht="25" customHeight="1" x14ac:dyDescent="0.35">
      <c r="B40" s="5" t="s">
        <v>38</v>
      </c>
      <c r="C40" s="6" t="s">
        <v>27</v>
      </c>
      <c r="D40" s="5">
        <v>1</v>
      </c>
      <c r="E40" s="5">
        <f>BPU!G39*D40</f>
        <v>0</v>
      </c>
      <c r="F40" s="5">
        <f>E40+E40*BPU!G5</f>
        <v>0</v>
      </c>
    </row>
    <row r="41" spans="2:6" ht="89.5" customHeight="1" x14ac:dyDescent="0.35">
      <c r="B41" s="5" t="s">
        <v>38</v>
      </c>
      <c r="C41" s="6" t="s">
        <v>44</v>
      </c>
      <c r="D41" s="5">
        <v>40</v>
      </c>
      <c r="E41" s="5">
        <f>BPU!G40*D41</f>
        <v>0</v>
      </c>
      <c r="F41" s="5">
        <f>E41+E41*BPU!G5</f>
        <v>0</v>
      </c>
    </row>
    <row r="42" spans="2:6" ht="25" customHeight="1" x14ac:dyDescent="0.35">
      <c r="B42" s="5" t="s">
        <v>38</v>
      </c>
      <c r="C42" s="6" t="s">
        <v>28</v>
      </c>
      <c r="D42" s="5">
        <v>40</v>
      </c>
      <c r="E42" s="5">
        <f>BPU!G41*D42</f>
        <v>0</v>
      </c>
      <c r="F42" s="5">
        <f>E42+E42*BPU!G5</f>
        <v>0</v>
      </c>
    </row>
    <row r="43" spans="2:6" ht="25.5" customHeight="1" x14ac:dyDescent="0.35">
      <c r="B43" s="5" t="s">
        <v>40</v>
      </c>
      <c r="C43" s="6" t="s">
        <v>29</v>
      </c>
      <c r="D43" s="5">
        <v>4</v>
      </c>
      <c r="E43" s="5">
        <f>BPU!G42*D43</f>
        <v>0</v>
      </c>
      <c r="F43" s="5">
        <f>E43+E43*BPU!G5</f>
        <v>0</v>
      </c>
    </row>
    <row r="44" spans="2:6" ht="39" customHeight="1" x14ac:dyDescent="0.35">
      <c r="B44" s="5" t="s">
        <v>41</v>
      </c>
      <c r="C44" s="6" t="s">
        <v>45</v>
      </c>
      <c r="D44" s="5">
        <v>1</v>
      </c>
      <c r="E44" s="5">
        <f>BPU!G43*D44</f>
        <v>0</v>
      </c>
      <c r="F44" s="5">
        <f>E44+E44*BPU!G5</f>
        <v>0</v>
      </c>
    </row>
    <row r="45" spans="2:6" ht="40" customHeight="1" x14ac:dyDescent="0.35">
      <c r="B45" s="5" t="s">
        <v>38</v>
      </c>
      <c r="C45" s="6" t="s">
        <v>72</v>
      </c>
      <c r="D45" s="5">
        <v>2</v>
      </c>
      <c r="E45" s="5">
        <f>BPU!G44*D45</f>
        <v>0</v>
      </c>
      <c r="F45" s="5">
        <f>E45+E45*BPU!G5</f>
        <v>0</v>
      </c>
    </row>
    <row r="46" spans="2:6" ht="51" customHeight="1" x14ac:dyDescent="0.35">
      <c r="B46" s="5" t="s">
        <v>38</v>
      </c>
      <c r="C46" s="6" t="s">
        <v>30</v>
      </c>
      <c r="D46" s="5">
        <v>1</v>
      </c>
      <c r="E46" s="5">
        <f>BPU!G45*D46</f>
        <v>0</v>
      </c>
      <c r="F46" s="5">
        <f>E46+E46*BPU!G5</f>
        <v>0</v>
      </c>
    </row>
    <row r="47" spans="2:6" ht="34.5" customHeight="1" x14ac:dyDescent="0.35">
      <c r="B47" s="15"/>
      <c r="C47" s="16"/>
      <c r="D47" s="5" t="s">
        <v>53</v>
      </c>
      <c r="E47" s="5">
        <f>E38+E39+E40+E41+E42+E43+E44+E45+E46</f>
        <v>0</v>
      </c>
      <c r="F47" s="5">
        <f>F38+F39+F40+F41+F42+F43+F44+F45+F46</f>
        <v>0</v>
      </c>
    </row>
    <row r="48" spans="2:6" ht="20.5" customHeight="1" x14ac:dyDescent="0.35">
      <c r="B48" s="15"/>
      <c r="C48" s="16"/>
      <c r="D48" s="15"/>
      <c r="E48" s="15"/>
      <c r="F48" s="15"/>
    </row>
    <row r="49" spans="1:6" ht="20.5" customHeight="1" x14ac:dyDescent="0.35">
      <c r="B49" s="49" t="s">
        <v>46</v>
      </c>
      <c r="C49" s="49"/>
      <c r="D49" s="49"/>
      <c r="E49" s="49"/>
      <c r="F49" s="49"/>
    </row>
    <row r="50" spans="1:6" ht="33.5" customHeight="1" x14ac:dyDescent="0.35">
      <c r="B50" s="3" t="s">
        <v>0</v>
      </c>
      <c r="C50" s="3" t="s">
        <v>2</v>
      </c>
      <c r="D50" s="4" t="s">
        <v>5</v>
      </c>
      <c r="E50" s="4" t="s">
        <v>6</v>
      </c>
      <c r="F50" s="4" t="s">
        <v>7</v>
      </c>
    </row>
    <row r="51" spans="1:6" ht="27.5" customHeight="1" x14ac:dyDescent="0.35">
      <c r="B51" s="5" t="s">
        <v>39</v>
      </c>
      <c r="C51" s="6" t="s">
        <v>48</v>
      </c>
      <c r="D51" s="5">
        <v>1</v>
      </c>
      <c r="E51" s="5">
        <f>BPU!G49*D51</f>
        <v>0</v>
      </c>
      <c r="F51" s="5">
        <f>E51+E51*BPU!G5</f>
        <v>0</v>
      </c>
    </row>
    <row r="52" spans="1:6" ht="25" customHeight="1" x14ac:dyDescent="0.35">
      <c r="B52" s="5" t="s">
        <v>39</v>
      </c>
      <c r="C52" s="6" t="s">
        <v>47</v>
      </c>
      <c r="D52" s="5">
        <v>1</v>
      </c>
      <c r="E52" s="5">
        <f>BPU!G50*D52</f>
        <v>0</v>
      </c>
      <c r="F52" s="5">
        <f>E52+E52*BPU!G5</f>
        <v>0</v>
      </c>
    </row>
    <row r="53" spans="1:6" ht="20.5" customHeight="1" x14ac:dyDescent="0.35">
      <c r="B53" s="5" t="s">
        <v>39</v>
      </c>
      <c r="C53" s="6" t="s">
        <v>31</v>
      </c>
      <c r="D53" s="5">
        <v>1</v>
      </c>
      <c r="E53" s="5">
        <f>BPU!G51*D53</f>
        <v>0</v>
      </c>
      <c r="F53" s="5">
        <f>E53+E53*BPU!G5</f>
        <v>0</v>
      </c>
    </row>
    <row r="54" spans="1:6" ht="44.5" customHeight="1" x14ac:dyDescent="0.35">
      <c r="B54" s="5" t="s">
        <v>39</v>
      </c>
      <c r="C54" s="7" t="s">
        <v>32</v>
      </c>
      <c r="D54" s="20">
        <v>1</v>
      </c>
      <c r="E54" s="5">
        <f>BPU!G52*D54</f>
        <v>0</v>
      </c>
      <c r="F54" s="5">
        <f>E54+E54*BPU!G5</f>
        <v>0</v>
      </c>
    </row>
    <row r="55" spans="1:6" ht="30" customHeight="1" x14ac:dyDescent="0.35">
      <c r="A55" s="2"/>
      <c r="B55" s="2"/>
      <c r="C55" s="2"/>
      <c r="D55" s="10" t="s">
        <v>53</v>
      </c>
      <c r="E55" s="20">
        <f>E51+E52+E53+E54</f>
        <v>0</v>
      </c>
      <c r="F55" s="5">
        <f>F51+F52+F53+F54</f>
        <v>0</v>
      </c>
    </row>
    <row r="56" spans="1:6" ht="15.5" customHeight="1" x14ac:dyDescent="0.35">
      <c r="A56" s="2"/>
      <c r="B56" s="2"/>
      <c r="C56" s="2"/>
      <c r="D56" s="2"/>
      <c r="E56" s="2"/>
      <c r="F56" s="2"/>
    </row>
    <row r="57" spans="1:6" x14ac:dyDescent="0.35">
      <c r="F57" s="46"/>
    </row>
    <row r="58" spans="1:6" ht="17.5" x14ac:dyDescent="0.35">
      <c r="B58" s="60" t="s">
        <v>52</v>
      </c>
      <c r="C58" s="61"/>
      <c r="D58" s="61"/>
      <c r="E58" s="61"/>
      <c r="F58" s="62"/>
    </row>
    <row r="60" spans="1:6" ht="29" x14ac:dyDescent="0.35">
      <c r="B60" s="30" t="s">
        <v>0</v>
      </c>
      <c r="C60" s="40" t="s">
        <v>66</v>
      </c>
      <c r="D60" s="41" t="s">
        <v>67</v>
      </c>
      <c r="E60" s="42" t="s">
        <v>59</v>
      </c>
      <c r="F60" s="26" t="s">
        <v>57</v>
      </c>
    </row>
    <row r="61" spans="1:6" ht="120" customHeight="1" x14ac:dyDescent="0.35">
      <c r="B61" s="20" t="s">
        <v>50</v>
      </c>
      <c r="C61" s="27" t="s">
        <v>68</v>
      </c>
      <c r="D61" s="20">
        <v>1</v>
      </c>
      <c r="E61" s="44">
        <f>BPU!G58*DQE!D61</f>
        <v>0</v>
      </c>
      <c r="F61" s="33">
        <f>DQE!E61+DQE!E61*BPU!G5</f>
        <v>0</v>
      </c>
    </row>
    <row r="62" spans="1:6" ht="119.5" customHeight="1" x14ac:dyDescent="0.35">
      <c r="B62" s="20" t="s">
        <v>50</v>
      </c>
      <c r="C62" s="27" t="s">
        <v>69</v>
      </c>
      <c r="D62" s="20">
        <v>1</v>
      </c>
      <c r="E62" s="44">
        <f>BPU!G59*DQE!D62</f>
        <v>0</v>
      </c>
      <c r="F62" s="33">
        <f>DQE!E62+DQE!E62*BPU!G5</f>
        <v>0</v>
      </c>
    </row>
    <row r="63" spans="1:6" ht="109" customHeight="1" x14ac:dyDescent="0.35">
      <c r="B63" s="12"/>
      <c r="C63" s="43" t="s">
        <v>76</v>
      </c>
      <c r="D63" s="20">
        <v>1</v>
      </c>
      <c r="E63" s="44">
        <f>BPU!G60*DQE!D63</f>
        <v>0</v>
      </c>
      <c r="F63" s="33">
        <f>DQE!E63+DQE!E63*BPU!G5</f>
        <v>0</v>
      </c>
    </row>
    <row r="64" spans="1:6" x14ac:dyDescent="0.35">
      <c r="D64" s="10" t="s">
        <v>53</v>
      </c>
      <c r="E64" s="37">
        <f>E61+E62+E63</f>
        <v>0</v>
      </c>
      <c r="F64" s="37">
        <f>F61+F62+F63</f>
        <v>0</v>
      </c>
    </row>
    <row r="66" spans="3:6" x14ac:dyDescent="0.35">
      <c r="F66" s="45"/>
    </row>
    <row r="67" spans="3:6" ht="25.5" customHeight="1" x14ac:dyDescent="0.35">
      <c r="E67" s="10" t="s">
        <v>55</v>
      </c>
      <c r="F67" s="10" t="s">
        <v>56</v>
      </c>
    </row>
    <row r="68" spans="3:6" ht="25.5" customHeight="1" x14ac:dyDescent="0.35">
      <c r="C68" s="63" t="s">
        <v>54</v>
      </c>
      <c r="D68" s="63"/>
      <c r="E68" s="37">
        <f>E19+E34+E47+E55+E64</f>
        <v>0</v>
      </c>
      <c r="F68" s="37">
        <f>F19+F34+F47+F55+F64</f>
        <v>0</v>
      </c>
    </row>
    <row r="69" spans="3:6" x14ac:dyDescent="0.35">
      <c r="F69" s="46"/>
    </row>
  </sheetData>
  <mergeCells count="11">
    <mergeCell ref="B58:F58"/>
    <mergeCell ref="C68:D68"/>
    <mergeCell ref="B2:F2"/>
    <mergeCell ref="B3:F3"/>
    <mergeCell ref="B4:C6"/>
    <mergeCell ref="B7:F7"/>
    <mergeCell ref="B8:F8"/>
    <mergeCell ref="B9:F9"/>
    <mergeCell ref="B21:F21"/>
    <mergeCell ref="B36:F36"/>
    <mergeCell ref="B49:F49"/>
  </mergeCells>
  <phoneticPr fontId="6"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Chimene-Marie-Jo Koura</dc:creator>
  <cp:lastModifiedBy>Chimene-Marie-Jo Koura</cp:lastModifiedBy>
  <dcterms:created xsi:type="dcterms:W3CDTF">2025-05-13T08:12:20Z</dcterms:created>
  <dcterms:modified xsi:type="dcterms:W3CDTF">2025-09-12T14:22:53Z</dcterms:modified>
</cp:coreProperties>
</file>